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2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SHEET'!$A$1:$E$73</definedName>
    <definedName name="_xlnm.Print_Area" localSheetId="1">'CONS. INCOME STATEMENT'!$A$2:$J$77</definedName>
  </definedNames>
  <calcPr fullCalcOnLoad="1"/>
</workbook>
</file>

<file path=xl/sharedStrings.xml><?xml version="1.0" encoding="utf-8"?>
<sst xmlns="http://schemas.openxmlformats.org/spreadsheetml/2006/main" count="129" uniqueCount="110">
  <si>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</si>
  <si>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</si>
  <si>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</si>
  <si>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</si>
  <si>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</si>
  <si>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</si>
  <si>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</si>
  <si>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</si>
  <si>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</si>
  <si>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</si>
  <si>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</si>
  <si>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</si>
  <si>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</si>
  <si>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</si>
  <si>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</si>
  <si>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</si>
  <si>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</si>
  <si>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</si>
  <si>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</si>
  <si>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</si>
  <si>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</si>
  <si>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</si>
  <si>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</si>
  <si>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</si>
  <si>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</si>
  <si>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</si>
  <si>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</si>
  <si>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</si>
  <si>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</si>
  <si>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</si>
  <si>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</si>
  <si>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</si>
  <si>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</si>
  <si>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</si>
  <si>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</si>
  <si>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</si>
  <si>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</si>
  <si>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</si>
  <si>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</si>
  <si>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</si>
  <si>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</si>
  <si>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</si>
  <si>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</si>
  <si>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</si>
  <si>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</si>
  <si>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</si>
  <si>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</si>
  <si>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</si>
  <si>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</si>
  <si>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</si>
  <si>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</si>
  <si>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</si>
  <si>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</si>
  <si>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</si>
  <si>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</si>
  <si>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</si>
  <si>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</si>
  <si>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</si>
  <si>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</si>
  <si>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</si>
  <si>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</si>
  <si>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</si>
  <si>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</si>
  <si>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</si>
  <si>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</si>
  <si>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</si>
  <si>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</si>
  <si>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</si>
  <si>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</si>
  <si>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</si>
  <si>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</si>
  <si>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HIRE PURCHASE CREDITORS</t>
  </si>
  <si>
    <t>DEFERRED TAXATION</t>
  </si>
  <si>
    <t>Investment in Associated Companies</t>
  </si>
  <si>
    <t>This comprises :</t>
  </si>
  <si>
    <t>Investment in associated companies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</si>
  <si>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</si>
  <si>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</si>
  <si>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</si>
  <si>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</si>
  <si>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</si>
  <si>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</si>
  <si>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</si>
  <si>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</si>
  <si>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</si>
  <si>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</si>
  <si>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</si>
  <si>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Less : Amount due to associated companies (trade)</t>
  </si>
  <si>
    <t>30/09/2000</t>
  </si>
  <si>
    <t>PROPERTY, PLANT AND EQUIPMENT</t>
  </si>
  <si>
    <t>Bank overdraft</t>
  </si>
  <si>
    <t>Term loans</t>
  </si>
  <si>
    <t>LONG TERM LOANS</t>
  </si>
  <si>
    <t>(Note 1)</t>
  </si>
  <si>
    <r>
      <t xml:space="preserve">NET TANGIBLE ASSETS PER SHARE (SEN) </t>
    </r>
    <r>
      <rPr>
        <b/>
        <i/>
        <sz val="14"/>
        <rFont val="Arial"/>
        <family val="2"/>
      </rPr>
      <t xml:space="preserve"> (Note 2)</t>
    </r>
  </si>
  <si>
    <t xml:space="preserve">(Note 1) : </t>
  </si>
  <si>
    <t xml:space="preserve">(Note 2) : </t>
  </si>
  <si>
    <t>finance cost, depreciation and</t>
  </si>
  <si>
    <t>Finance cost</t>
  </si>
  <si>
    <t>Note: Finance cost for current year includes LC and bank charges and commission.</t>
  </si>
  <si>
    <t>CONSOLIDATED BALANCE SHEET AS AT 30 SEPTEMBER 2001</t>
  </si>
  <si>
    <t xml:space="preserve"> 30/09/2001</t>
  </si>
  <si>
    <t xml:space="preserve"> Other Receivables in respect of rights issue expenses incurred for the Proposed Rights Issue.</t>
  </si>
  <si>
    <t xml:space="preserve"> 30/09/2000</t>
  </si>
  <si>
    <t>Quarterly report on consolidated results for the financial quarter ended 30/09/2001.</t>
  </si>
  <si>
    <t xml:space="preserve"> </t>
  </si>
  <si>
    <t>Less : Share in the results of associated companies</t>
  </si>
  <si>
    <t xml:space="preserve">Net Tangible Assets per Share (sen) at 30 September 2001 exclude an amount of RM604,000 included in </t>
  </si>
  <si>
    <t>Amount due to an affiliated company</t>
  </si>
  <si>
    <t>Amount due from an affiliated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</si>
</sst>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5"/>
  <sheetViews>
    <sheetView view="pageBreakPreview" zoomScale="60" zoomScaleNormal="75" workbookViewId="0" topLeftCell="A10">
      <selection activeCell="F24" sqref="F2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6" t="s">
        <v>40</v>
      </c>
      <c r="B2" s="87"/>
      <c r="C2" s="87"/>
      <c r="D2" s="87"/>
      <c r="E2" s="88"/>
      <c r="F2" s="88"/>
      <c r="G2" s="89"/>
      <c r="H2" s="88"/>
      <c r="I2" s="88"/>
      <c r="J2" s="23"/>
      <c r="K2" s="6"/>
    </row>
    <row r="3" spans="1:11" ht="15">
      <c r="A3" s="90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91" t="s">
        <v>104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91" t="s">
        <v>44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90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91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2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2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2"/>
      <c r="B11" s="9"/>
      <c r="C11" s="9"/>
      <c r="D11" s="9"/>
      <c r="E11" s="9"/>
      <c r="F11" s="60" t="s">
        <v>78</v>
      </c>
      <c r="G11" s="24"/>
      <c r="H11" s="61" t="s">
        <v>79</v>
      </c>
      <c r="I11" s="24"/>
      <c r="J11" s="24"/>
      <c r="K11" s="6"/>
    </row>
    <row r="12" spans="1:11" ht="15.75">
      <c r="A12" s="92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80</v>
      </c>
      <c r="J12" s="24"/>
      <c r="K12" s="6"/>
    </row>
    <row r="13" spans="1:11" ht="15.75">
      <c r="A13" s="92"/>
      <c r="B13" s="9"/>
      <c r="C13" s="9"/>
      <c r="D13" s="9"/>
      <c r="E13" s="9"/>
      <c r="F13" s="58" t="s">
        <v>34</v>
      </c>
      <c r="G13" s="11" t="s">
        <v>35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2"/>
      <c r="B14" s="9"/>
      <c r="C14" s="9"/>
      <c r="D14" s="9"/>
      <c r="E14" s="9"/>
      <c r="F14" s="58" t="s">
        <v>35</v>
      </c>
      <c r="G14" s="11" t="s">
        <v>76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2"/>
      <c r="B15" s="9"/>
      <c r="C15" s="9"/>
      <c r="D15" s="9"/>
      <c r="E15" s="9"/>
      <c r="F15" s="58" t="str">
        <f>+G15</f>
        <v>QUARTER</v>
      </c>
      <c r="G15" s="11" t="s">
        <v>36</v>
      </c>
      <c r="H15" s="58" t="str">
        <f>+F15</f>
        <v>QUARTER</v>
      </c>
      <c r="I15" s="11" t="s">
        <v>77</v>
      </c>
      <c r="J15" s="24"/>
      <c r="K15" s="6"/>
    </row>
    <row r="16" spans="1:11" ht="15.75">
      <c r="A16" s="92"/>
      <c r="B16" s="9"/>
      <c r="C16" s="9"/>
      <c r="D16" s="9"/>
      <c r="E16" s="9"/>
      <c r="F16" s="82" t="s">
        <v>101</v>
      </c>
      <c r="G16" s="10" t="s">
        <v>103</v>
      </c>
      <c r="H16" s="83" t="str">
        <f>+F16</f>
        <v> 30/09/2001</v>
      </c>
      <c r="I16" s="10" t="str">
        <f>+G16</f>
        <v> 30/09/2000</v>
      </c>
      <c r="J16" s="24"/>
      <c r="K16" s="6"/>
    </row>
    <row r="17" spans="1:11" ht="15.75">
      <c r="A17" s="92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2"/>
      <c r="B18" s="9"/>
      <c r="C18" s="9"/>
      <c r="D18" s="9"/>
      <c r="E18" s="9"/>
      <c r="F18" s="25" t="s">
        <v>37</v>
      </c>
      <c r="G18" s="25" t="s">
        <v>37</v>
      </c>
      <c r="H18" s="25" t="s">
        <v>37</v>
      </c>
      <c r="I18" s="25" t="s">
        <v>37</v>
      </c>
      <c r="J18" s="24"/>
      <c r="K18" s="6"/>
    </row>
    <row r="19" spans="1:11" ht="15">
      <c r="A19" s="92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2"/>
      <c r="B20" s="28">
        <v>1</v>
      </c>
      <c r="C20" s="28" t="s">
        <v>1</v>
      </c>
      <c r="D20" s="29" t="s">
        <v>2</v>
      </c>
      <c r="E20" s="29"/>
      <c r="F20" s="50">
        <v>47778</v>
      </c>
      <c r="G20" s="30">
        <v>40437</v>
      </c>
      <c r="H20" s="50">
        <v>172489</v>
      </c>
      <c r="I20" s="30">
        <v>153527</v>
      </c>
      <c r="J20" s="93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2"/>
      <c r="B21" s="28"/>
      <c r="C21" s="28"/>
      <c r="D21" s="29"/>
      <c r="E21" s="29"/>
      <c r="F21" s="50"/>
      <c r="G21" s="50"/>
      <c r="H21" s="50"/>
      <c r="I21" s="50"/>
      <c r="J21" s="93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2"/>
      <c r="B22" s="28"/>
      <c r="C22" s="31" t="s">
        <v>3</v>
      </c>
      <c r="D22" s="29" t="s">
        <v>4</v>
      </c>
      <c r="E22" s="29"/>
      <c r="F22" s="50">
        <v>0</v>
      </c>
      <c r="G22" s="50">
        <v>0</v>
      </c>
      <c r="H22" s="50">
        <v>0</v>
      </c>
      <c r="I22" s="50">
        <v>0</v>
      </c>
      <c r="J22" s="93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2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2"/>
      <c r="B24" s="28"/>
      <c r="C24" s="28" t="s">
        <v>5</v>
      </c>
      <c r="D24" s="29" t="s">
        <v>6</v>
      </c>
      <c r="E24" s="29"/>
      <c r="F24" s="50">
        <v>818</v>
      </c>
      <c r="G24" s="30">
        <v>67</v>
      </c>
      <c r="H24" s="50">
        <v>1559</v>
      </c>
      <c r="I24" s="30">
        <v>571</v>
      </c>
      <c r="J24" s="24"/>
      <c r="K24" s="6"/>
    </row>
    <row r="25" spans="1:11" ht="18.75" thickBot="1">
      <c r="A25" s="92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2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2"/>
      <c r="B27" s="28">
        <v>2</v>
      </c>
      <c r="C27" s="28" t="s">
        <v>1</v>
      </c>
      <c r="D27" s="29" t="s">
        <v>45</v>
      </c>
      <c r="E27" s="29"/>
      <c r="F27" s="50">
        <f>SUM(F32:F38)</f>
        <v>2793</v>
      </c>
      <c r="G27" s="30">
        <f>SUM(G32:G38)</f>
        <v>1835</v>
      </c>
      <c r="H27" s="50">
        <f>SUM(H32:H38)</f>
        <v>10782</v>
      </c>
      <c r="I27" s="30">
        <f>SUM(I32:I38)</f>
        <v>9735</v>
      </c>
      <c r="J27" s="24"/>
      <c r="K27" s="6"/>
    </row>
    <row r="28" spans="1:11" ht="18">
      <c r="A28" s="92"/>
      <c r="B28" s="28"/>
      <c r="C28" s="28"/>
      <c r="D28" s="29" t="s">
        <v>97</v>
      </c>
      <c r="E28" s="29"/>
      <c r="F28" s="50"/>
      <c r="G28" s="30"/>
      <c r="H28" s="50"/>
      <c r="I28" s="33"/>
      <c r="J28" s="24"/>
      <c r="K28" s="6"/>
    </row>
    <row r="29" spans="1:11" ht="18">
      <c r="A29" s="92"/>
      <c r="B29" s="28"/>
      <c r="C29" s="28"/>
      <c r="D29" s="29" t="s">
        <v>7</v>
      </c>
      <c r="E29" s="29"/>
      <c r="F29" s="50"/>
      <c r="G29" s="30"/>
      <c r="H29" s="50"/>
      <c r="I29" s="33"/>
      <c r="J29" s="24"/>
      <c r="K29" s="6"/>
    </row>
    <row r="30" spans="1:11" ht="18">
      <c r="A30" s="92"/>
      <c r="B30" s="28"/>
      <c r="C30" s="28"/>
      <c r="D30" s="29" t="s">
        <v>8</v>
      </c>
      <c r="E30" s="29"/>
      <c r="F30" s="50"/>
      <c r="G30" s="30"/>
      <c r="H30" s="50"/>
      <c r="I30" s="33"/>
      <c r="J30" s="24"/>
      <c r="K30" s="6"/>
    </row>
    <row r="31" spans="1:11" ht="18">
      <c r="A31" s="92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2"/>
      <c r="B32" s="28"/>
      <c r="C32" s="31" t="s">
        <v>3</v>
      </c>
      <c r="D32" s="29" t="s">
        <v>98</v>
      </c>
      <c r="E32" s="29"/>
      <c r="F32" s="50">
        <v>515</v>
      </c>
      <c r="G32" s="30">
        <v>313</v>
      </c>
      <c r="H32" s="50">
        <v>2410</v>
      </c>
      <c r="I32" s="30">
        <v>1771</v>
      </c>
      <c r="J32" s="24"/>
      <c r="K32" s="6"/>
    </row>
    <row r="33" spans="1:11" ht="18">
      <c r="A33" s="92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2"/>
      <c r="B34" s="28"/>
      <c r="C34" s="28" t="s">
        <v>5</v>
      </c>
      <c r="D34" s="29" t="s">
        <v>9</v>
      </c>
      <c r="E34" s="29"/>
      <c r="F34" s="50">
        <v>527</v>
      </c>
      <c r="G34" s="30">
        <v>545</v>
      </c>
      <c r="H34" s="50">
        <v>1898</v>
      </c>
      <c r="I34" s="30">
        <v>1815</v>
      </c>
      <c r="J34" s="24"/>
      <c r="K34" s="6"/>
    </row>
    <row r="35" spans="1:11" ht="18">
      <c r="A35" s="92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2"/>
      <c r="B36" s="28"/>
      <c r="C36" s="28" t="s">
        <v>10</v>
      </c>
      <c r="D36" s="29" t="s">
        <v>11</v>
      </c>
      <c r="E36" s="29"/>
      <c r="F36" s="50" t="s">
        <v>105</v>
      </c>
      <c r="G36" s="30">
        <v>0</v>
      </c>
      <c r="H36" s="50">
        <v>0</v>
      </c>
      <c r="I36" s="33"/>
      <c r="J36" s="24"/>
      <c r="K36" s="6"/>
    </row>
    <row r="37" spans="1:11" ht="18">
      <c r="A37" s="92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2"/>
      <c r="B38" s="28"/>
      <c r="C38" s="28" t="s">
        <v>12</v>
      </c>
      <c r="D38" s="29" t="s">
        <v>46</v>
      </c>
      <c r="E38" s="29"/>
      <c r="F38" s="50">
        <v>1751</v>
      </c>
      <c r="G38" s="30">
        <v>977</v>
      </c>
      <c r="H38" s="50">
        <v>6474</v>
      </c>
      <c r="I38" s="30">
        <v>6149</v>
      </c>
      <c r="J38" s="24"/>
      <c r="K38" s="6"/>
    </row>
    <row r="39" spans="1:11" ht="18">
      <c r="A39" s="92"/>
      <c r="B39" s="28"/>
      <c r="C39" s="28"/>
      <c r="D39" s="29" t="s">
        <v>97</v>
      </c>
      <c r="E39" s="29"/>
      <c r="F39" s="50"/>
      <c r="G39" s="30"/>
      <c r="H39" s="50"/>
      <c r="I39" s="33"/>
      <c r="J39" s="24"/>
      <c r="K39" s="6"/>
    </row>
    <row r="40" spans="1:11" ht="18">
      <c r="A40" s="92"/>
      <c r="B40" s="28"/>
      <c r="C40" s="28"/>
      <c r="D40" s="29" t="s">
        <v>47</v>
      </c>
      <c r="E40" s="29"/>
      <c r="F40" s="50"/>
      <c r="G40" s="30"/>
      <c r="H40" s="50"/>
      <c r="I40" s="33"/>
      <c r="J40" s="24"/>
      <c r="K40" s="6"/>
    </row>
    <row r="41" spans="1:11" ht="18">
      <c r="A41" s="92"/>
      <c r="B41" s="28"/>
      <c r="C41" s="28"/>
      <c r="D41" s="36" t="s">
        <v>48</v>
      </c>
      <c r="E41" s="29"/>
      <c r="F41" s="50"/>
      <c r="G41" s="30"/>
      <c r="H41" s="50"/>
      <c r="I41" s="33"/>
      <c r="J41" s="24"/>
      <c r="K41" s="6"/>
    </row>
    <row r="42" spans="1:11" ht="18">
      <c r="A42" s="92"/>
      <c r="B42" s="28"/>
      <c r="C42" s="28"/>
      <c r="D42" s="29" t="s">
        <v>13</v>
      </c>
      <c r="E42" s="29"/>
      <c r="F42" s="50"/>
      <c r="G42" s="30"/>
      <c r="H42" s="50"/>
      <c r="I42" s="33"/>
      <c r="J42" s="24"/>
      <c r="K42" s="6"/>
    </row>
    <row r="43" spans="1:11" ht="18">
      <c r="A43" s="92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2"/>
      <c r="B44" s="28"/>
      <c r="C44" s="28" t="s">
        <v>14</v>
      </c>
      <c r="D44" s="29" t="s">
        <v>15</v>
      </c>
      <c r="E44" s="29"/>
      <c r="F44" s="50">
        <v>-232</v>
      </c>
      <c r="G44" s="30">
        <v>0</v>
      </c>
      <c r="H44" s="50">
        <v>-232</v>
      </c>
      <c r="I44" s="33">
        <v>0</v>
      </c>
      <c r="J44" s="24"/>
      <c r="K44" s="6"/>
    </row>
    <row r="45" spans="1:11" ht="18">
      <c r="A45" s="92"/>
      <c r="B45" s="28"/>
      <c r="C45" s="28"/>
      <c r="D45" s="29" t="s">
        <v>16</v>
      </c>
      <c r="E45" s="29"/>
      <c r="F45" s="50"/>
      <c r="G45" s="30"/>
      <c r="H45" s="50"/>
      <c r="I45" s="33"/>
      <c r="J45" s="24"/>
      <c r="K45" s="6"/>
    </row>
    <row r="46" spans="1:11" ht="18">
      <c r="A46" s="92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2"/>
      <c r="B47" s="28"/>
      <c r="C47" s="28" t="s">
        <v>17</v>
      </c>
      <c r="D47" s="29" t="s">
        <v>49</v>
      </c>
      <c r="E47" s="29"/>
      <c r="F47" s="50">
        <f>+F38+F44</f>
        <v>1519</v>
      </c>
      <c r="G47" s="30">
        <f>+G38+G44</f>
        <v>977</v>
      </c>
      <c r="H47" s="50">
        <f>+H38+H44</f>
        <v>6242</v>
      </c>
      <c r="I47" s="30">
        <f>+I38+I44</f>
        <v>6149</v>
      </c>
      <c r="J47" s="93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2"/>
      <c r="B48" s="28"/>
      <c r="C48" s="28"/>
      <c r="D48" s="29" t="s">
        <v>18</v>
      </c>
      <c r="E48" s="29"/>
      <c r="F48" s="50"/>
      <c r="G48" s="50"/>
      <c r="H48" s="50"/>
      <c r="I48" s="51"/>
      <c r="J48" s="93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2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2"/>
      <c r="B50" s="28"/>
      <c r="C50" s="28" t="s">
        <v>19</v>
      </c>
      <c r="D50" s="29" t="s">
        <v>20</v>
      </c>
      <c r="E50" s="29"/>
      <c r="F50" s="50">
        <v>969</v>
      </c>
      <c r="G50" s="30">
        <v>576</v>
      </c>
      <c r="H50" s="50">
        <v>3008</v>
      </c>
      <c r="I50" s="30">
        <v>2853</v>
      </c>
      <c r="J50" s="24"/>
      <c r="K50" s="6"/>
    </row>
    <row r="51" spans="1:11" ht="18">
      <c r="A51" s="92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2"/>
      <c r="B52" s="28"/>
      <c r="C52" s="37" t="s">
        <v>22</v>
      </c>
      <c r="D52" s="28" t="s">
        <v>22</v>
      </c>
      <c r="E52" s="29" t="s">
        <v>50</v>
      </c>
      <c r="F52" s="50">
        <f>+F47-F50</f>
        <v>550</v>
      </c>
      <c r="G52" s="30">
        <f>+G47-G50</f>
        <v>401</v>
      </c>
      <c r="H52" s="50">
        <f>+H47-H50</f>
        <v>3234</v>
      </c>
      <c r="I52" s="30">
        <f>+I47-I50</f>
        <v>3296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2"/>
      <c r="B53" s="28"/>
      <c r="C53" s="28"/>
      <c r="D53" s="28"/>
      <c r="E53" s="36" t="s">
        <v>51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2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2"/>
      <c r="B55" s="28"/>
      <c r="C55" s="28"/>
      <c r="D55" s="28" t="s">
        <v>21</v>
      </c>
      <c r="E55" s="36" t="s">
        <v>81</v>
      </c>
      <c r="F55" s="50">
        <v>527</v>
      </c>
      <c r="G55" s="30">
        <v>14</v>
      </c>
      <c r="H55" s="50">
        <v>1750</v>
      </c>
      <c r="I55" s="30">
        <v>568</v>
      </c>
      <c r="J55" s="24"/>
      <c r="K55" s="6"/>
    </row>
    <row r="56" spans="1:11" ht="18">
      <c r="A56" s="92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2"/>
      <c r="B57" s="28"/>
      <c r="C57" s="28" t="s">
        <v>23</v>
      </c>
      <c r="D57" s="29" t="s">
        <v>50</v>
      </c>
      <c r="E57" s="29"/>
      <c r="F57" s="50">
        <f>+F52+F55</f>
        <v>1077</v>
      </c>
      <c r="G57" s="30">
        <f>+G52+G55</f>
        <v>415</v>
      </c>
      <c r="H57" s="50">
        <f>+H52+H55</f>
        <v>4984</v>
      </c>
      <c r="I57" s="30">
        <f>+I52+I55</f>
        <v>3864</v>
      </c>
      <c r="J57" s="24"/>
      <c r="K57" s="6"/>
    </row>
    <row r="58" spans="1:11" ht="18">
      <c r="A58" s="92"/>
      <c r="B58" s="28"/>
      <c r="C58" s="28"/>
      <c r="D58" s="38" t="s">
        <v>24</v>
      </c>
      <c r="E58" s="29"/>
      <c r="F58" s="50"/>
      <c r="G58" s="30"/>
      <c r="H58" s="50"/>
      <c r="I58" s="33"/>
      <c r="J58" s="24"/>
      <c r="K58" s="6"/>
    </row>
    <row r="59" spans="1:11" ht="18">
      <c r="A59" s="92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2"/>
      <c r="B60" s="28"/>
      <c r="C60" s="28" t="s">
        <v>25</v>
      </c>
      <c r="D60" s="28" t="s">
        <v>22</v>
      </c>
      <c r="E60" s="29" t="s">
        <v>26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2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2"/>
      <c r="B62" s="28"/>
      <c r="C62" s="28"/>
      <c r="D62" s="28" t="s">
        <v>21</v>
      </c>
      <c r="E62" s="36" t="s">
        <v>52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2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2"/>
      <c r="B64" s="28"/>
      <c r="C64" s="28"/>
      <c r="D64" s="28" t="s">
        <v>27</v>
      </c>
      <c r="E64" s="29" t="s">
        <v>28</v>
      </c>
      <c r="F64" s="64"/>
      <c r="G64" s="39"/>
      <c r="H64" s="64"/>
      <c r="I64" s="40"/>
      <c r="J64" s="24"/>
      <c r="K64" s="6"/>
    </row>
    <row r="65" spans="1:11" ht="18">
      <c r="A65" s="92"/>
      <c r="B65" s="28"/>
      <c r="C65" s="28"/>
      <c r="D65" s="28"/>
      <c r="E65" s="29" t="s">
        <v>29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2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2"/>
      <c r="B67" s="28"/>
      <c r="C67" s="28" t="s">
        <v>30</v>
      </c>
      <c r="D67" s="29" t="s">
        <v>53</v>
      </c>
      <c r="E67" s="29"/>
      <c r="F67" s="50">
        <f>+F57-F65</f>
        <v>1077</v>
      </c>
      <c r="G67" s="30">
        <f>+G57-G65</f>
        <v>415</v>
      </c>
      <c r="H67" s="50">
        <f>+H57-H65</f>
        <v>4984</v>
      </c>
      <c r="I67" s="30">
        <f>+I57-I65</f>
        <v>3864</v>
      </c>
      <c r="J67" s="93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2"/>
      <c r="B68" s="28"/>
      <c r="C68" s="28"/>
      <c r="D68" s="38" t="s">
        <v>31</v>
      </c>
      <c r="E68" s="29"/>
      <c r="F68" s="53"/>
      <c r="G68" s="32"/>
      <c r="H68" s="53"/>
      <c r="I68" s="54"/>
      <c r="J68" s="93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2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2"/>
      <c r="B70" s="28">
        <v>3</v>
      </c>
      <c r="C70" s="29" t="s">
        <v>1</v>
      </c>
      <c r="D70" s="38" t="s">
        <v>54</v>
      </c>
      <c r="E70" s="29"/>
      <c r="F70" s="30"/>
      <c r="G70" s="30"/>
      <c r="H70" s="30"/>
      <c r="I70" s="33"/>
      <c r="J70" s="24"/>
      <c r="K70" s="6"/>
    </row>
    <row r="71" spans="1:13" ht="18">
      <c r="A71" s="92"/>
      <c r="B71" s="28"/>
      <c r="C71" s="28"/>
      <c r="D71" s="38" t="s">
        <v>32</v>
      </c>
      <c r="E71" s="29"/>
      <c r="F71" s="51">
        <f>+F57/42120*100</f>
        <v>2.5569800569800574</v>
      </c>
      <c r="G71" s="33">
        <f>+G57/42120*100</f>
        <v>0.9852801519468187</v>
      </c>
      <c r="H71" s="51">
        <f>+H57/42120*100</f>
        <v>11.832858499525166</v>
      </c>
      <c r="I71" s="33">
        <f>+I57/42120*100</f>
        <v>9.173789173789174</v>
      </c>
      <c r="J71" s="93"/>
      <c r="K71" s="7"/>
      <c r="L71" s="1"/>
      <c r="M71" s="1"/>
    </row>
    <row r="72" spans="1:13" ht="18.75" thickBot="1">
      <c r="A72" s="92"/>
      <c r="B72" s="28"/>
      <c r="C72" s="28"/>
      <c r="D72" s="38" t="s">
        <v>33</v>
      </c>
      <c r="E72" s="29"/>
      <c r="F72" s="53"/>
      <c r="G72" s="32"/>
      <c r="H72" s="53"/>
      <c r="I72" s="54"/>
      <c r="J72" s="93"/>
      <c r="K72" s="7"/>
      <c r="L72" s="1"/>
      <c r="M72" s="1"/>
    </row>
    <row r="73" spans="1:40" ht="18.75" thickTop="1">
      <c r="A73" s="94"/>
      <c r="B73" s="95"/>
      <c r="C73" s="95"/>
      <c r="D73" s="77"/>
      <c r="E73" s="96"/>
      <c r="F73" s="97"/>
      <c r="G73" s="44"/>
      <c r="H73" s="98"/>
      <c r="I73" s="98"/>
      <c r="J73" s="99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5"/>
      <c r="G75" s="85"/>
      <c r="H75" s="85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 t="s">
        <v>99</v>
      </c>
      <c r="F76" s="85"/>
      <c r="G76" s="85"/>
      <c r="H76" s="85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5"/>
      <c r="G77" s="85"/>
      <c r="H77" s="85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55"/>
      <c r="C78" s="56"/>
      <c r="D78" s="56"/>
      <c r="E78" s="56"/>
      <c r="F78" s="85"/>
      <c r="G78" s="85"/>
      <c r="H78" s="85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6"/>
      <c r="D79" s="46"/>
      <c r="E79" s="43"/>
      <c r="F79" s="85"/>
      <c r="G79" s="85"/>
      <c r="H79" s="85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8">
      <c r="B80" s="46"/>
      <c r="C80" s="48"/>
      <c r="D80" s="46"/>
      <c r="E80" s="49"/>
      <c r="F80" s="85"/>
      <c r="G80" s="85"/>
      <c r="H80" s="85"/>
      <c r="I80" s="29"/>
      <c r="J80" s="9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9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8">
      <c r="B86" s="46"/>
      <c r="C86" s="46"/>
      <c r="D86" s="46"/>
      <c r="E86" s="43"/>
      <c r="F86" s="47"/>
      <c r="G86" s="47"/>
      <c r="H86" s="47"/>
      <c r="I86" s="43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15"/>
      <c r="G108" s="15"/>
      <c r="H108" s="15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  <row r="205" spans="2:11" ht="15">
      <c r="B205" s="14"/>
      <c r="C205" s="14"/>
      <c r="D205" s="14"/>
      <c r="E205" s="6"/>
      <c r="F205" s="6"/>
      <c r="G205" s="6"/>
      <c r="H205" s="6"/>
      <c r="I205" s="6"/>
      <c r="J205" s="6"/>
      <c r="K205" s="6"/>
    </row>
  </sheetData>
  <printOptions horizontalCentered="1"/>
  <pageMargins left="0.49" right="0.25" top="0.25" bottom="0.2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4"/>
  <sheetViews>
    <sheetView tabSelected="1" view="pageBreakPreview" zoomScale="60" workbookViewId="0" topLeftCell="A1">
      <selection activeCell="D1" sqref="D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4" width="33.140625" style="0" customWidth="1"/>
    <col min="5" max="5" width="34.5742187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40</v>
      </c>
      <c r="C2" s="43"/>
      <c r="D2" s="43"/>
      <c r="E2" s="19"/>
    </row>
    <row r="3" spans="2:5" ht="20.25">
      <c r="B3" s="49" t="s">
        <v>100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42</v>
      </c>
      <c r="E6" s="69" t="s">
        <v>43</v>
      </c>
      <c r="F6" s="3"/>
    </row>
    <row r="7" spans="2:6" ht="18">
      <c r="B7" s="68"/>
      <c r="C7" s="29"/>
      <c r="D7" s="69" t="s">
        <v>34</v>
      </c>
      <c r="E7" s="69" t="s">
        <v>38</v>
      </c>
      <c r="F7" s="3"/>
    </row>
    <row r="8" spans="2:6" ht="18">
      <c r="B8" s="68"/>
      <c r="C8" s="29"/>
      <c r="D8" s="69" t="s">
        <v>36</v>
      </c>
      <c r="E8" s="69" t="s">
        <v>39</v>
      </c>
      <c r="F8" s="3"/>
    </row>
    <row r="9" spans="2:6" ht="18">
      <c r="B9" s="68"/>
      <c r="C9" s="29"/>
      <c r="D9" s="84" t="s">
        <v>101</v>
      </c>
      <c r="E9" s="84" t="s">
        <v>88</v>
      </c>
      <c r="F9" s="3"/>
    </row>
    <row r="10" spans="2:6" ht="18">
      <c r="B10" s="68"/>
      <c r="C10" s="29"/>
      <c r="D10" s="70" t="s">
        <v>37</v>
      </c>
      <c r="E10" s="70" t="s">
        <v>37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89</v>
      </c>
      <c r="D12" s="30">
        <f>41063+4190</f>
        <v>45253</v>
      </c>
      <c r="E12" s="30">
        <v>41772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64</v>
      </c>
      <c r="D14" s="30">
        <v>180</v>
      </c>
      <c r="E14" s="30">
        <v>-118</v>
      </c>
      <c r="F14" s="3"/>
    </row>
    <row r="15" spans="2:6" ht="18.75">
      <c r="B15" s="27"/>
      <c r="C15" s="72" t="s">
        <v>93</v>
      </c>
      <c r="D15" s="30"/>
      <c r="E15" s="30"/>
      <c r="F15" s="3"/>
    </row>
    <row r="16" spans="2:6" ht="18">
      <c r="B16" s="27">
        <v>3</v>
      </c>
      <c r="C16" s="36" t="s">
        <v>65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66</v>
      </c>
      <c r="D18" s="30"/>
      <c r="E18" s="30"/>
      <c r="F18" s="3"/>
    </row>
    <row r="19" spans="2:6" ht="18.75">
      <c r="B19" s="27"/>
      <c r="C19" s="72" t="s">
        <v>82</v>
      </c>
      <c r="D19" s="30">
        <v>55067</v>
      </c>
      <c r="E19" s="30">
        <v>38507</v>
      </c>
      <c r="F19" s="3"/>
    </row>
    <row r="20" spans="2:6" ht="18.75">
      <c r="B20" s="27"/>
      <c r="C20" s="72" t="s">
        <v>83</v>
      </c>
      <c r="D20" s="30">
        <v>39386</v>
      </c>
      <c r="E20" s="30">
        <v>32386</v>
      </c>
      <c r="F20" s="3"/>
    </row>
    <row r="21" spans="2:6" ht="18.75">
      <c r="B21" s="27"/>
      <c r="C21" s="72" t="s">
        <v>84</v>
      </c>
      <c r="D21" s="30">
        <v>3973</v>
      </c>
      <c r="E21" s="30">
        <v>19028</v>
      </c>
      <c r="F21" s="3"/>
    </row>
    <row r="22" spans="2:6" ht="18.75">
      <c r="B22" s="27"/>
      <c r="C22" s="72" t="s">
        <v>109</v>
      </c>
      <c r="D22" s="30">
        <v>30</v>
      </c>
      <c r="E22" s="30">
        <v>0</v>
      </c>
      <c r="F22" s="3"/>
    </row>
    <row r="23" spans="2:6" ht="18.75">
      <c r="B23" s="27"/>
      <c r="C23" s="72" t="s">
        <v>55</v>
      </c>
      <c r="D23" s="30">
        <f>10338+11387</f>
        <v>21725</v>
      </c>
      <c r="E23" s="30">
        <v>12871</v>
      </c>
      <c r="F23" s="3"/>
    </row>
    <row r="24" spans="2:6" ht="18">
      <c r="B24" s="27"/>
      <c r="C24" s="29"/>
      <c r="D24" s="73">
        <f>SUM(D19:D23)</f>
        <v>120181</v>
      </c>
      <c r="E24" s="73">
        <f>SUM(E19:E23)</f>
        <v>102792</v>
      </c>
      <c r="F24" s="3"/>
    </row>
    <row r="25" spans="2:6" ht="18">
      <c r="B25" s="27"/>
      <c r="C25" s="29"/>
      <c r="D25" s="30"/>
      <c r="E25" s="30"/>
      <c r="F25" s="3"/>
    </row>
    <row r="26" spans="2:6" ht="18">
      <c r="B26" s="27">
        <v>5</v>
      </c>
      <c r="C26" s="36" t="s">
        <v>67</v>
      </c>
      <c r="D26" s="30"/>
      <c r="E26" s="30"/>
      <c r="F26" s="3"/>
    </row>
    <row r="27" spans="2:6" ht="18.75">
      <c r="B27" s="27"/>
      <c r="C27" s="72" t="s">
        <v>85</v>
      </c>
      <c r="D27" s="30">
        <v>12192</v>
      </c>
      <c r="E27" s="30">
        <v>8305</v>
      </c>
      <c r="F27" s="3"/>
    </row>
    <row r="28" spans="2:6" ht="18.75">
      <c r="B28" s="27"/>
      <c r="C28" s="72" t="s">
        <v>86</v>
      </c>
      <c r="D28" s="30">
        <f>28432+223</f>
        <v>28655</v>
      </c>
      <c r="E28" s="30">
        <v>20222</v>
      </c>
      <c r="F28" s="3"/>
    </row>
    <row r="29" spans="2:6" ht="18.75">
      <c r="B29" s="27"/>
      <c r="C29" s="72" t="s">
        <v>108</v>
      </c>
      <c r="D29" s="30">
        <v>0</v>
      </c>
      <c r="E29" s="30">
        <v>4147</v>
      </c>
      <c r="F29" s="3"/>
    </row>
    <row r="30" spans="2:6" ht="18.75">
      <c r="B30" s="27"/>
      <c r="C30" s="72" t="s">
        <v>91</v>
      </c>
      <c r="D30" s="30">
        <v>1095</v>
      </c>
      <c r="E30" s="30">
        <v>774</v>
      </c>
      <c r="F30" s="3"/>
    </row>
    <row r="31" spans="2:6" ht="18.75">
      <c r="B31" s="27"/>
      <c r="C31" s="72" t="s">
        <v>56</v>
      </c>
      <c r="D31" s="30">
        <v>39182</v>
      </c>
      <c r="E31" s="30">
        <v>28045</v>
      </c>
      <c r="F31" s="3"/>
    </row>
    <row r="32" spans="2:6" ht="18.75">
      <c r="B32" s="27"/>
      <c r="C32" s="72" t="s">
        <v>41</v>
      </c>
      <c r="D32" s="30">
        <v>636</v>
      </c>
      <c r="E32" s="30">
        <v>156</v>
      </c>
      <c r="F32" s="3"/>
    </row>
    <row r="33" spans="2:6" ht="18.75">
      <c r="B33" s="27"/>
      <c r="C33" s="72" t="s">
        <v>57</v>
      </c>
      <c r="D33" s="30">
        <v>1887</v>
      </c>
      <c r="E33" s="30">
        <v>1986</v>
      </c>
      <c r="F33" s="3"/>
    </row>
    <row r="34" spans="2:6" ht="18.75">
      <c r="B34" s="27"/>
      <c r="C34" s="72" t="s">
        <v>58</v>
      </c>
      <c r="D34" s="30">
        <v>0</v>
      </c>
      <c r="E34" s="30">
        <v>1516</v>
      </c>
      <c r="F34" s="3"/>
    </row>
    <row r="35" spans="2:6" ht="18.75">
      <c r="B35" s="27"/>
      <c r="C35" s="72" t="s">
        <v>90</v>
      </c>
      <c r="D35" s="30">
        <v>0</v>
      </c>
      <c r="E35" s="30">
        <v>15</v>
      </c>
      <c r="F35" s="3"/>
    </row>
    <row r="36" spans="2:6" ht="18">
      <c r="B36" s="27"/>
      <c r="C36" s="29"/>
      <c r="D36" s="73">
        <f>SUM(D27:D35)</f>
        <v>83647</v>
      </c>
      <c r="E36" s="73">
        <f>SUM(E27:E35)</f>
        <v>65166</v>
      </c>
      <c r="F36" s="3"/>
    </row>
    <row r="37" spans="2:6" ht="18">
      <c r="B37" s="27"/>
      <c r="C37" s="29"/>
      <c r="D37" s="30"/>
      <c r="E37" s="30"/>
      <c r="F37" s="3"/>
    </row>
    <row r="38" spans="2:6" ht="18">
      <c r="B38" s="27">
        <v>6</v>
      </c>
      <c r="C38" s="36" t="s">
        <v>68</v>
      </c>
      <c r="D38" s="30">
        <f>+D24-D36</f>
        <v>36534</v>
      </c>
      <c r="E38" s="30">
        <f>+E24-E36</f>
        <v>37626</v>
      </c>
      <c r="F38" s="3"/>
    </row>
    <row r="39" spans="2:6" ht="18">
      <c r="B39" s="27"/>
      <c r="C39" s="29"/>
      <c r="D39" s="30"/>
      <c r="E39" s="30"/>
      <c r="F39" s="3"/>
    </row>
    <row r="40" spans="2:6" ht="18.75" thickBot="1">
      <c r="B40" s="27"/>
      <c r="C40" s="36"/>
      <c r="D40" s="74">
        <f>+D12+D14+D217+D38</f>
        <v>81967</v>
      </c>
      <c r="E40" s="74">
        <f>+E12+E14+E217+E38</f>
        <v>79280</v>
      </c>
      <c r="F40" s="3"/>
    </row>
    <row r="41" spans="2:6" ht="18.75" thickTop="1">
      <c r="B41" s="27"/>
      <c r="C41" s="29"/>
      <c r="D41" s="30"/>
      <c r="E41" s="30"/>
      <c r="F41" s="3"/>
    </row>
    <row r="42" spans="2:6" ht="18">
      <c r="B42" s="27">
        <v>7</v>
      </c>
      <c r="C42" s="75" t="s">
        <v>69</v>
      </c>
      <c r="D42" s="30"/>
      <c r="E42" s="30"/>
      <c r="F42" s="3"/>
    </row>
    <row r="43" spans="2:6" ht="18.75">
      <c r="B43" s="27"/>
      <c r="C43" s="72" t="s">
        <v>59</v>
      </c>
      <c r="D43" s="30">
        <v>42120</v>
      </c>
      <c r="E43" s="30">
        <v>42120</v>
      </c>
      <c r="F43" s="3"/>
    </row>
    <row r="44" spans="2:6" ht="18.75">
      <c r="B44" s="27"/>
      <c r="C44" s="72" t="s">
        <v>60</v>
      </c>
      <c r="D44" s="30">
        <v>1237</v>
      </c>
      <c r="E44" s="30">
        <v>1237</v>
      </c>
      <c r="F44" s="3"/>
    </row>
    <row r="45" spans="2:6" ht="18.75">
      <c r="B45" s="27"/>
      <c r="C45" s="72" t="s">
        <v>61</v>
      </c>
      <c r="D45" s="30">
        <v>3687</v>
      </c>
      <c r="E45" s="30">
        <v>3687</v>
      </c>
      <c r="F45" s="3"/>
    </row>
    <row r="46" spans="2:6" ht="18.75">
      <c r="B46" s="27"/>
      <c r="C46" s="72" t="s">
        <v>62</v>
      </c>
      <c r="D46" s="30">
        <v>0</v>
      </c>
      <c r="E46" s="30">
        <v>0</v>
      </c>
      <c r="F46" s="3"/>
    </row>
    <row r="47" spans="2:7" ht="18.75">
      <c r="B47" s="27"/>
      <c r="C47" s="72" t="s">
        <v>63</v>
      </c>
      <c r="D47" s="30">
        <v>31308</v>
      </c>
      <c r="E47" s="30">
        <v>26324</v>
      </c>
      <c r="F47" s="3"/>
      <c r="G47" s="5"/>
    </row>
    <row r="48" spans="2:6" ht="18.75" thickBot="1">
      <c r="B48" s="27"/>
      <c r="C48" s="49"/>
      <c r="D48" s="76">
        <f>SUM(D43:D47)</f>
        <v>78352</v>
      </c>
      <c r="E48" s="76">
        <f>SUM(E43:E47)</f>
        <v>73368</v>
      </c>
      <c r="F48" s="3"/>
    </row>
    <row r="49" spans="2:6" ht="18.75" thickTop="1">
      <c r="B49" s="27"/>
      <c r="C49" s="28"/>
      <c r="D49" s="30"/>
      <c r="E49" s="30"/>
      <c r="F49" s="3"/>
    </row>
    <row r="50" spans="2:6" ht="18">
      <c r="B50" s="27">
        <v>8</v>
      </c>
      <c r="C50" s="36" t="s">
        <v>70</v>
      </c>
      <c r="D50" s="30">
        <v>-1537</v>
      </c>
      <c r="E50" s="30">
        <v>242</v>
      </c>
      <c r="F50" s="3"/>
    </row>
    <row r="51" spans="2:6" ht="18">
      <c r="B51" s="27"/>
      <c r="C51" s="38"/>
      <c r="D51" s="30"/>
      <c r="E51" s="30"/>
      <c r="F51" s="3"/>
    </row>
    <row r="52" spans="2:6" ht="18">
      <c r="B52" s="27">
        <v>9</v>
      </c>
      <c r="C52" s="75" t="s">
        <v>92</v>
      </c>
      <c r="D52" s="30">
        <v>5039</v>
      </c>
      <c r="E52" s="30">
        <v>5552</v>
      </c>
      <c r="F52" s="3"/>
    </row>
    <row r="53" spans="2:6" ht="18">
      <c r="B53" s="27"/>
      <c r="C53" s="38"/>
      <c r="D53" s="30"/>
      <c r="E53" s="30"/>
      <c r="F53" s="3"/>
    </row>
    <row r="54" spans="2:6" ht="18">
      <c r="B54" s="27">
        <v>10</v>
      </c>
      <c r="C54" s="75" t="s">
        <v>71</v>
      </c>
      <c r="D54" s="30">
        <v>75</v>
      </c>
      <c r="E54" s="30">
        <v>118</v>
      </c>
      <c r="F54" s="3"/>
    </row>
    <row r="55" spans="2:6" ht="18">
      <c r="B55" s="27"/>
      <c r="C55" s="38"/>
      <c r="D55" s="30"/>
      <c r="E55" s="30"/>
      <c r="F55" s="3"/>
    </row>
    <row r="56" spans="2:6" ht="18">
      <c r="B56" s="27">
        <v>11</v>
      </c>
      <c r="C56" s="75" t="s">
        <v>72</v>
      </c>
      <c r="D56" s="30">
        <v>38</v>
      </c>
      <c r="E56" s="30">
        <v>0</v>
      </c>
      <c r="F56" s="3"/>
    </row>
    <row r="57" spans="2:6" ht="18">
      <c r="B57" s="27"/>
      <c r="C57" s="75"/>
      <c r="D57" s="30"/>
      <c r="E57" s="30"/>
      <c r="F57" s="3"/>
    </row>
    <row r="58" spans="2:6" ht="18.75" thickBot="1">
      <c r="B58" s="27"/>
      <c r="C58" s="38"/>
      <c r="D58" s="74">
        <f>SUM(D48:D57)</f>
        <v>81967</v>
      </c>
      <c r="E58" s="74">
        <f>SUM(E48:E57)</f>
        <v>79280</v>
      </c>
      <c r="F58" s="3"/>
    </row>
    <row r="59" spans="2:6" ht="18.75" thickTop="1">
      <c r="B59" s="68"/>
      <c r="C59" s="38"/>
      <c r="D59" s="30"/>
      <c r="E59" s="30"/>
      <c r="F59" s="3"/>
    </row>
    <row r="60" spans="2:6" ht="18">
      <c r="B60" s="27"/>
      <c r="C60" s="38"/>
      <c r="D60" s="30"/>
      <c r="E60" s="30"/>
      <c r="F60" s="3"/>
    </row>
    <row r="61" spans="2:6" ht="19.5" thickBot="1">
      <c r="B61" s="27">
        <v>12</v>
      </c>
      <c r="C61" s="75" t="s">
        <v>94</v>
      </c>
      <c r="D61" s="74">
        <f>+(D48-604)/D43*100</f>
        <v>184.5868945868946</v>
      </c>
      <c r="E61" s="74">
        <f>+E48/E43*100</f>
        <v>174.18803418803418</v>
      </c>
      <c r="F61" s="3"/>
    </row>
    <row r="62" spans="2:6" ht="15" customHeight="1" thickTop="1">
      <c r="B62" s="45"/>
      <c r="C62" s="77"/>
      <c r="D62" s="44"/>
      <c r="E62" s="78"/>
      <c r="F62" s="3"/>
    </row>
    <row r="63" spans="2:8" ht="18">
      <c r="B63" s="28"/>
      <c r="C63" s="28"/>
      <c r="D63" s="42"/>
      <c r="E63" s="42"/>
      <c r="F63" s="3"/>
      <c r="G63" s="3"/>
      <c r="H63" s="3"/>
    </row>
    <row r="64" spans="2:8" ht="18.75">
      <c r="B64" s="28"/>
      <c r="C64" s="79" t="s">
        <v>95</v>
      </c>
      <c r="D64" s="42"/>
      <c r="E64" s="42"/>
      <c r="F64" s="3"/>
      <c r="G64" s="3"/>
      <c r="H64" s="3"/>
    </row>
    <row r="65" spans="2:8" ht="18.75">
      <c r="B65" s="28"/>
      <c r="C65" s="100" t="s">
        <v>73</v>
      </c>
      <c r="D65" s="80"/>
      <c r="E65" s="80"/>
      <c r="F65" s="3"/>
      <c r="G65" s="3"/>
      <c r="H65" s="3"/>
    </row>
    <row r="66" spans="2:8" ht="18.75">
      <c r="B66" s="28"/>
      <c r="C66" s="79" t="s">
        <v>74</v>
      </c>
      <c r="D66" s="80"/>
      <c r="E66" s="80"/>
      <c r="F66" s="3"/>
      <c r="G66" s="3"/>
      <c r="H66" s="3"/>
    </row>
    <row r="67" spans="2:8" ht="18.75">
      <c r="B67" s="28"/>
      <c r="C67" s="79" t="s">
        <v>75</v>
      </c>
      <c r="D67" s="42">
        <v>412</v>
      </c>
      <c r="E67" s="42">
        <v>412</v>
      </c>
      <c r="F67" s="3"/>
      <c r="G67" s="3"/>
      <c r="H67" s="3"/>
    </row>
    <row r="68" spans="2:8" ht="18.75">
      <c r="B68" s="28"/>
      <c r="C68" s="79" t="s">
        <v>106</v>
      </c>
      <c r="D68" s="42">
        <v>-232</v>
      </c>
      <c r="E68" s="42">
        <v>0</v>
      </c>
      <c r="F68" s="3"/>
      <c r="G68" s="3"/>
      <c r="H68" s="3"/>
    </row>
    <row r="69" spans="2:8" ht="18.75">
      <c r="B69" s="28"/>
      <c r="C69" s="79" t="s">
        <v>87</v>
      </c>
      <c r="D69" s="42">
        <v>0</v>
      </c>
      <c r="E69" s="42">
        <v>-530</v>
      </c>
      <c r="F69" s="3"/>
      <c r="G69" s="3"/>
      <c r="H69" s="3"/>
    </row>
    <row r="70" spans="2:8" ht="18.75">
      <c r="B70" s="28"/>
      <c r="C70" s="79"/>
      <c r="D70" s="81">
        <f>+D67+D68+D69</f>
        <v>180</v>
      </c>
      <c r="E70" s="81">
        <f>+E67+E68+E69</f>
        <v>-118</v>
      </c>
      <c r="F70" s="3"/>
      <c r="G70" s="3"/>
      <c r="H70" s="3"/>
    </row>
    <row r="71" spans="2:8" ht="18.75">
      <c r="B71" s="28"/>
      <c r="C71" s="79" t="s">
        <v>96</v>
      </c>
      <c r="D71" s="42"/>
      <c r="E71" s="42"/>
      <c r="F71" s="3"/>
      <c r="G71" s="3"/>
      <c r="H71" s="3"/>
    </row>
    <row r="72" spans="2:8" ht="18.75">
      <c r="B72" s="28"/>
      <c r="C72" s="79" t="s">
        <v>107</v>
      </c>
      <c r="D72" s="42"/>
      <c r="E72" s="42"/>
      <c r="F72" s="3"/>
      <c r="G72" s="3"/>
      <c r="H72" s="3"/>
    </row>
    <row r="73" spans="2:8" ht="18.75">
      <c r="B73" s="28"/>
      <c r="C73" s="79" t="s">
        <v>102</v>
      </c>
      <c r="D73" s="42"/>
      <c r="E73" s="42"/>
      <c r="F73" s="3"/>
      <c r="G73" s="3"/>
      <c r="H73" s="3"/>
    </row>
    <row r="74" spans="2:8" ht="18">
      <c r="B74" s="28"/>
      <c r="C74" s="38"/>
      <c r="D74" s="42"/>
      <c r="E74" s="42"/>
      <c r="F74" s="3"/>
      <c r="G74" s="3"/>
      <c r="H74" s="3"/>
    </row>
    <row r="75" spans="2:8" ht="18">
      <c r="B75" s="28"/>
      <c r="C75" s="38"/>
      <c r="D75" s="42"/>
      <c r="E75" s="4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20.25">
      <c r="B77" s="20"/>
      <c r="C77" s="21"/>
      <c r="D77" s="22"/>
      <c r="E77" s="22"/>
      <c r="F77" s="3"/>
      <c r="G77" s="3"/>
      <c r="H77" s="3"/>
    </row>
    <row r="78" spans="2:8" ht="20.25">
      <c r="B78" s="20"/>
      <c r="C78" s="21"/>
      <c r="D78" s="22"/>
      <c r="E78" s="22"/>
      <c r="F78" s="3"/>
      <c r="G78" s="3"/>
      <c r="H78" s="3"/>
    </row>
    <row r="79" spans="2:8" ht="20.25">
      <c r="B79" s="20"/>
      <c r="C79" s="21"/>
      <c r="D79" s="22"/>
      <c r="E79" s="22"/>
      <c r="F79" s="3"/>
      <c r="G79" s="3"/>
      <c r="H79" s="3"/>
    </row>
    <row r="80" spans="2:8" ht="20.25">
      <c r="B80" s="20"/>
      <c r="C80" s="21"/>
      <c r="D80" s="22"/>
      <c r="E80" s="22"/>
      <c r="F80" s="3"/>
      <c r="G80" s="3"/>
      <c r="H80" s="3"/>
    </row>
    <row r="81" spans="2:8" ht="15">
      <c r="B81" s="12"/>
      <c r="C81" s="13"/>
      <c r="D81" s="16"/>
      <c r="E81" s="16"/>
      <c r="F81" s="3"/>
      <c r="G81" s="3"/>
      <c r="H81" s="3"/>
    </row>
    <row r="82" spans="2:8" ht="15">
      <c r="B82" s="12"/>
      <c r="C82" s="13"/>
      <c r="D82" s="16"/>
      <c r="E82" s="16"/>
      <c r="F82" s="3"/>
      <c r="G82" s="3"/>
      <c r="H82" s="3"/>
    </row>
    <row r="83" spans="2:8" ht="15">
      <c r="B83" s="12"/>
      <c r="C83" s="12"/>
      <c r="D83" s="16"/>
      <c r="E83" s="16"/>
      <c r="F83" s="3"/>
      <c r="G83" s="3"/>
      <c r="H83" s="3"/>
    </row>
    <row r="84" spans="2:8" ht="5.25" customHeight="1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8" ht="15">
      <c r="B98" s="12"/>
      <c r="C98" s="12"/>
      <c r="D98" s="17"/>
      <c r="E98" s="17"/>
      <c r="F98" s="3"/>
      <c r="G98" s="3"/>
      <c r="H98" s="3"/>
    </row>
    <row r="99" spans="2:8" ht="15">
      <c r="B99" s="12"/>
      <c r="C99" s="12"/>
      <c r="D99" s="17"/>
      <c r="E99" s="17"/>
      <c r="F99" s="3"/>
      <c r="G99" s="3"/>
      <c r="H99" s="3"/>
    </row>
    <row r="100" spans="2:8" ht="15">
      <c r="B100" s="12"/>
      <c r="C100" s="12"/>
      <c r="D100" s="17"/>
      <c r="E100" s="17"/>
      <c r="F100" s="3"/>
      <c r="G100" s="3"/>
      <c r="H100" s="3"/>
    </row>
    <row r="101" spans="2:8" ht="15">
      <c r="B101" s="12"/>
      <c r="C101" s="12"/>
      <c r="D101" s="17"/>
      <c r="E101" s="17"/>
      <c r="F101" s="3"/>
      <c r="G101" s="3"/>
      <c r="H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5">
      <c r="B125" s="14"/>
      <c r="C125" s="14"/>
      <c r="D125" s="15"/>
      <c r="E125" s="15"/>
      <c r="F125" s="3"/>
    </row>
    <row r="126" spans="2:6" ht="15">
      <c r="B126" s="14"/>
      <c r="C126" s="14"/>
      <c r="D126" s="15"/>
      <c r="E126" s="15"/>
      <c r="F126" s="3"/>
    </row>
    <row r="127" spans="2:6" ht="15">
      <c r="B127" s="14"/>
      <c r="C127" s="14"/>
      <c r="D127" s="15"/>
      <c r="E127" s="15"/>
      <c r="F127" s="3"/>
    </row>
    <row r="128" spans="2:6" ht="15">
      <c r="B128" s="14"/>
      <c r="C128" s="14"/>
      <c r="D128" s="15"/>
      <c r="E128" s="15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6" ht="12.75">
      <c r="B200" s="2"/>
      <c r="C200" s="2"/>
      <c r="D200" s="4"/>
      <c r="E200" s="4"/>
      <c r="F200" s="3"/>
    </row>
    <row r="201" spans="2:6" ht="12.75">
      <c r="B201" s="2"/>
      <c r="C201" s="2"/>
      <c r="D201" s="4"/>
      <c r="E201" s="4"/>
      <c r="F201" s="3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2:5" ht="12.75">
      <c r="B215" s="2"/>
      <c r="C215" s="2"/>
      <c r="D215" s="4"/>
      <c r="E215" s="4"/>
    </row>
    <row r="216" spans="2:5" ht="12.75">
      <c r="B216" s="2"/>
      <c r="C216" s="2"/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</sheetData>
  <printOptions horizontalCentered="1"/>
  <pageMargins left="0.4" right="0.3" top="0.2" bottom="0.25" header="0.15" footer="0.2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2001-11-23T01:17:42Z</cp:lastPrinted>
  <dcterms:created xsi:type="dcterms:W3CDTF">1999-07-28T09:44:41Z</dcterms:created>
  <dcterms:modified xsi:type="dcterms:W3CDTF">2001-11-29T09:19:37Z</dcterms:modified>
  <cp:category/>
  <cp:version/>
  <cp:contentType/>
  <cp:contentStatus/>
</cp:coreProperties>
</file>